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<sst xmlns="http://schemas.openxmlformats.org/spreadsheetml/2006/main" count="53" uniqueCount="29">
  <si>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</si>
  <si>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</si>
  <si>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</si>
  <si>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</si>
  <si>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</si>
  <si>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</si>
  <si>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</si>
  <si>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</si>
  <si>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</si>
  <si>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</si>
  <si>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</si>
  <si>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</si>
  <si>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</si>
  <si>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</si>
  <si>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</si>
  <si>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</si>
  <si>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</si>
  <si>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</si>
  <si>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</si>
  <si>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</si>
  <si>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</si>
  <si>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</si>
  <si>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</si>
  <si>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</si>
  <si>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январь-апрель 2019 года</t>
  </si>
  <si>
    <t xml:space="preserve"> январь-апрель 2018                года</t>
  </si>
  <si>
    <t>январь-апрель 2019 года</t>
  </si>
  <si>
    <t>апрель 2018 года</t>
  </si>
  <si>
    <t>апрель 2019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</si>
</sst>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72" fontId="0" fillId="33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 wrapText="1"/>
    </xf>
    <xf numFmtId="172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center"/>
      <protection locked="0"/>
    </xf>
    <xf numFmtId="172" fontId="0" fillId="33" borderId="12" xfId="0" applyNumberFormat="1" applyFont="1" applyFill="1" applyBorder="1" applyAlignment="1" applyProtection="1">
      <alignment horizontal="right"/>
      <protection locked="0"/>
    </xf>
    <xf numFmtId="172" fontId="0" fillId="33" borderId="11" xfId="0" applyNumberFormat="1" applyFont="1" applyFill="1" applyBorder="1" applyAlignment="1" applyProtection="1">
      <alignment horizontal="right"/>
      <protection locked="0"/>
    </xf>
    <xf numFmtId="172" fontId="0" fillId="0" borderId="13" xfId="0" applyNumberFormat="1" applyFont="1" applyFill="1" applyBorder="1" applyAlignment="1" applyProtection="1">
      <alignment horizontal="right"/>
      <protection locked="0"/>
    </xf>
    <xf numFmtId="172" fontId="0" fillId="0" borderId="14" xfId="0" applyNumberFormat="1" applyFont="1" applyBorder="1" applyAlignment="1">
      <alignment/>
    </xf>
    <xf numFmtId="172" fontId="0" fillId="0" borderId="15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0" xfId="0" applyNumberFormat="1" applyFont="1" applyFill="1" applyAlignment="1">
      <alignment/>
    </xf>
    <xf numFmtId="172" fontId="0" fillId="33" borderId="16" xfId="0" applyNumberFormat="1" applyFont="1" applyFill="1" applyBorder="1" applyAlignment="1" applyProtection="1">
      <alignment horizontal="right"/>
      <protection locked="0"/>
    </xf>
    <xf numFmtId="172" fontId="0" fillId="0" borderId="16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172" fontId="0" fillId="33" borderId="17" xfId="0" applyNumberFormat="1" applyFont="1" applyFill="1" applyBorder="1" applyAlignment="1" applyProtection="1">
      <alignment horizontal="right"/>
      <protection locked="0"/>
    </xf>
    <xf numFmtId="172" fontId="0" fillId="0" borderId="17" xfId="0" applyNumberFormat="1" applyFont="1" applyFill="1" applyBorder="1" applyAlignment="1" applyProtection="1">
      <alignment horizontal="right"/>
      <protection locked="0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J17" sqref="J17:K18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9.625" style="0" bestFit="1" customWidth="1"/>
    <col min="13" max="14" width="9.25390625" style="0" bestFit="1" customWidth="1"/>
  </cols>
  <sheetData>
    <row r="1" spans="1:10" ht="12.75">
      <c r="A1" s="1"/>
      <c r="B1" s="67"/>
      <c r="C1" s="67"/>
      <c r="D1" s="67"/>
      <c r="E1" s="67"/>
      <c r="F1" s="67"/>
      <c r="G1" s="67"/>
      <c r="H1" s="67"/>
      <c r="I1" s="67"/>
      <c r="J1" s="27"/>
    </row>
    <row r="2" spans="1:10" ht="12.75">
      <c r="A2" s="2"/>
      <c r="B2" s="68" t="s">
        <v>22</v>
      </c>
      <c r="C2" s="68"/>
      <c r="D2" s="68"/>
      <c r="E2" s="68"/>
      <c r="F2" s="68"/>
      <c r="G2" s="68"/>
      <c r="H2" s="68"/>
      <c r="I2" s="68"/>
      <c r="J2" s="28"/>
    </row>
    <row r="3" spans="1:10" ht="12.75">
      <c r="A3" s="3"/>
      <c r="B3" s="60" t="s">
        <v>24</v>
      </c>
      <c r="C3" s="60"/>
      <c r="D3" s="60"/>
      <c r="E3" s="60"/>
      <c r="F3" s="60"/>
      <c r="G3" s="60"/>
      <c r="H3" s="60"/>
      <c r="I3" s="60"/>
      <c r="J3" s="26"/>
    </row>
    <row r="4" spans="1:10" ht="12.75">
      <c r="A4" s="3"/>
      <c r="B4" s="4"/>
      <c r="C4" s="6"/>
      <c r="D4" s="7"/>
      <c r="E4" s="6"/>
      <c r="F4" s="5"/>
      <c r="G4" s="69" t="s">
        <v>11</v>
      </c>
      <c r="H4" s="69"/>
      <c r="I4" s="69"/>
      <c r="J4" s="29"/>
    </row>
    <row r="5" spans="1:15" ht="12.75" customHeight="1">
      <c r="A5" s="61" t="s">
        <v>5</v>
      </c>
      <c r="B5" s="63" t="s">
        <v>7</v>
      </c>
      <c r="C5" s="65" t="s">
        <v>19</v>
      </c>
      <c r="D5" s="55" t="s">
        <v>25</v>
      </c>
      <c r="E5" s="57" t="s">
        <v>26</v>
      </c>
      <c r="F5" s="58"/>
      <c r="G5" s="58"/>
      <c r="H5" s="58"/>
      <c r="I5" s="59"/>
      <c r="J5" s="55" t="s">
        <v>27</v>
      </c>
      <c r="K5" s="57" t="s">
        <v>28</v>
      </c>
      <c r="L5" s="58"/>
      <c r="M5" s="58"/>
      <c r="N5" s="58"/>
      <c r="O5" s="59"/>
    </row>
    <row r="6" spans="1:15" ht="48">
      <c r="A6" s="62"/>
      <c r="B6" s="64"/>
      <c r="C6" s="66"/>
      <c r="D6" s="70"/>
      <c r="E6" s="20" t="s">
        <v>0</v>
      </c>
      <c r="F6" s="20" t="s">
        <v>1</v>
      </c>
      <c r="G6" s="21" t="s">
        <v>18</v>
      </c>
      <c r="H6" s="21" t="s">
        <v>6</v>
      </c>
      <c r="I6" s="22" t="s">
        <v>8</v>
      </c>
      <c r="J6" s="56"/>
      <c r="K6" s="20" t="s">
        <v>0</v>
      </c>
      <c r="L6" s="20" t="s">
        <v>1</v>
      </c>
      <c r="M6" s="21" t="s">
        <v>18</v>
      </c>
      <c r="N6" s="21" t="s">
        <v>6</v>
      </c>
      <c r="O6" s="22" t="s">
        <v>8</v>
      </c>
    </row>
    <row r="7" spans="1:15" ht="15">
      <c r="A7" s="9">
        <v>1</v>
      </c>
      <c r="B7" s="18" t="s">
        <v>2</v>
      </c>
      <c r="C7" s="23" t="s">
        <v>3</v>
      </c>
      <c r="D7" s="42">
        <v>897361.3</v>
      </c>
      <c r="E7" s="43">
        <v>909286.2</v>
      </c>
      <c r="F7" s="17">
        <v>912285.1</v>
      </c>
      <c r="G7" s="17">
        <f aca="true" t="shared" si="0" ref="G7:G13">F7/E7*100</f>
        <v>100.3298081506131</v>
      </c>
      <c r="H7" s="17">
        <f aca="true" t="shared" si="1" ref="H7:H14">F7/D7*100</f>
        <v>101.66307595391064</v>
      </c>
      <c r="I7" s="33" t="s">
        <v>10</v>
      </c>
      <c r="J7" s="44">
        <v>275467.8</v>
      </c>
      <c r="K7" s="43">
        <v>276476.8</v>
      </c>
      <c r="L7" s="24">
        <v>277604.5</v>
      </c>
      <c r="M7" s="24">
        <f aca="true" t="shared" si="2" ref="M7:M13">L7/K7*100</f>
        <v>100.4078823250269</v>
      </c>
      <c r="N7" s="24">
        <f>L7/J7*100</f>
        <v>100.77566234601649</v>
      </c>
      <c r="O7" s="33" t="s">
        <v>10</v>
      </c>
    </row>
    <row r="8" spans="1:15" ht="24">
      <c r="A8" s="9">
        <v>2</v>
      </c>
      <c r="B8" s="8" t="s">
        <v>13</v>
      </c>
      <c r="C8" s="11" t="s">
        <v>4</v>
      </c>
      <c r="D8" s="45">
        <v>14.3</v>
      </c>
      <c r="E8" s="24">
        <v>14</v>
      </c>
      <c r="F8" s="17">
        <v>21.9</v>
      </c>
      <c r="G8" s="17">
        <f>F8/E8*100</f>
        <v>156.42857142857142</v>
      </c>
      <c r="H8" s="17">
        <f>F8/D8*100</f>
        <v>153.14685314685312</v>
      </c>
      <c r="I8" s="32" t="s">
        <v>10</v>
      </c>
      <c r="J8" s="45">
        <v>2</v>
      </c>
      <c r="K8" s="35">
        <v>3</v>
      </c>
      <c r="L8" s="24">
        <v>7.4</v>
      </c>
      <c r="M8" s="24">
        <f t="shared" si="2"/>
        <v>246.66666666666669</v>
      </c>
      <c r="N8" s="34" t="s">
        <v>23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46">
        <v>1349.1</v>
      </c>
      <c r="E9" s="24">
        <v>2410</v>
      </c>
      <c r="F9" s="47">
        <v>3630.8</v>
      </c>
      <c r="G9" s="36">
        <f t="shared" si="0"/>
        <v>150.65560165975106</v>
      </c>
      <c r="H9" s="36">
        <f t="shared" si="1"/>
        <v>269.12756652583204</v>
      </c>
      <c r="I9" s="32" t="s">
        <v>10</v>
      </c>
      <c r="J9" s="46">
        <v>323</v>
      </c>
      <c r="K9" s="35">
        <v>600</v>
      </c>
      <c r="L9" s="48">
        <v>898.1</v>
      </c>
      <c r="M9" s="25">
        <f t="shared" si="2"/>
        <v>149.68333333333334</v>
      </c>
      <c r="N9" s="24">
        <f aca="true" t="shared" si="3" ref="N9:N14">L9/J9*100</f>
        <v>278.0495356037152</v>
      </c>
      <c r="O9" s="31" t="s">
        <v>10</v>
      </c>
    </row>
    <row r="10" spans="1:15" ht="15.75" customHeight="1">
      <c r="A10" s="10">
        <v>4</v>
      </c>
      <c r="B10" s="30" t="s">
        <v>15</v>
      </c>
      <c r="C10" s="16" t="s">
        <v>3</v>
      </c>
      <c r="D10" s="49">
        <v>15522865</v>
      </c>
      <c r="E10" s="37">
        <v>16647662</v>
      </c>
      <c r="F10" s="35">
        <v>16789395</v>
      </c>
      <c r="G10" s="17">
        <f t="shared" si="0"/>
        <v>100.85136879881391</v>
      </c>
      <c r="H10" s="17">
        <f t="shared" si="1"/>
        <v>108.15912526456938</v>
      </c>
      <c r="I10" s="32" t="s">
        <v>10</v>
      </c>
      <c r="J10" s="49">
        <v>3715218</v>
      </c>
      <c r="K10" s="24">
        <v>3930358</v>
      </c>
      <c r="L10" s="35">
        <v>4042930</v>
      </c>
      <c r="M10" s="17">
        <f t="shared" si="2"/>
        <v>102.8641665721036</v>
      </c>
      <c r="N10" s="17">
        <f t="shared" si="3"/>
        <v>108.82080136347317</v>
      </c>
      <c r="O10" s="32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50">
        <v>65192</v>
      </c>
      <c r="E11" s="38">
        <v>70131</v>
      </c>
      <c r="F11" s="39">
        <v>56902.9</v>
      </c>
      <c r="G11" s="19">
        <f t="shared" si="0"/>
        <v>81.13801314682523</v>
      </c>
      <c r="H11" s="19">
        <f t="shared" si="1"/>
        <v>87.28509633083814</v>
      </c>
      <c r="I11" s="33" t="s">
        <v>10</v>
      </c>
      <c r="J11" s="50">
        <v>17136</v>
      </c>
      <c r="K11" s="24">
        <v>16634</v>
      </c>
      <c r="L11" s="39">
        <v>13521.4</v>
      </c>
      <c r="M11" s="19">
        <f t="shared" si="2"/>
        <v>81.28772393892028</v>
      </c>
      <c r="N11" s="24">
        <f t="shared" si="3"/>
        <v>78.90639589169001</v>
      </c>
      <c r="O11" s="33" t="s">
        <v>10</v>
      </c>
    </row>
    <row r="12" spans="1:15" ht="36">
      <c r="A12" s="10">
        <v>6</v>
      </c>
      <c r="B12" s="13" t="s">
        <v>17</v>
      </c>
      <c r="C12" s="11" t="s">
        <v>3</v>
      </c>
      <c r="D12" s="51">
        <f>F12/104.4*100</f>
        <v>23574314.17624521</v>
      </c>
      <c r="E12" s="40">
        <v>25311169</v>
      </c>
      <c r="F12" s="40">
        <v>24611584</v>
      </c>
      <c r="G12" s="19">
        <f t="shared" si="0"/>
        <v>97.23606207204416</v>
      </c>
      <c r="H12" s="19">
        <f t="shared" si="1"/>
        <v>104.4</v>
      </c>
      <c r="I12" s="33" t="s">
        <v>10</v>
      </c>
      <c r="J12" s="45">
        <f>L12/102.4*100</f>
        <v>6223900.390625</v>
      </c>
      <c r="K12" s="24">
        <v>6873234</v>
      </c>
      <c r="L12" s="40">
        <v>6373274</v>
      </c>
      <c r="M12" s="19">
        <f t="shared" si="2"/>
        <v>92.7259860496529</v>
      </c>
      <c r="N12" s="24">
        <f t="shared" si="3"/>
        <v>102.4</v>
      </c>
      <c r="O12" s="33" t="s">
        <v>10</v>
      </c>
    </row>
    <row r="13" spans="1:15" ht="12.75">
      <c r="A13" s="10"/>
      <c r="B13" s="15" t="s">
        <v>20</v>
      </c>
      <c r="C13" s="11" t="s">
        <v>3</v>
      </c>
      <c r="D13" s="52">
        <f>F13/105.2*100</f>
        <v>11706312.927756654</v>
      </c>
      <c r="E13" s="19">
        <v>13413215</v>
      </c>
      <c r="F13" s="53">
        <v>12315041.2</v>
      </c>
      <c r="G13" s="17">
        <f t="shared" si="0"/>
        <v>91.8127473540087</v>
      </c>
      <c r="H13" s="17">
        <f t="shared" si="1"/>
        <v>105.19999999999999</v>
      </c>
      <c r="I13" s="32" t="s">
        <v>10</v>
      </c>
      <c r="J13" s="54">
        <f>L13/105.1*100</f>
        <v>2713846.4319695528</v>
      </c>
      <c r="K13" s="41">
        <v>3652440</v>
      </c>
      <c r="L13" s="53">
        <v>2852252.6</v>
      </c>
      <c r="M13" s="17">
        <f t="shared" si="2"/>
        <v>78.09170308068032</v>
      </c>
      <c r="N13" s="17">
        <f t="shared" si="3"/>
        <v>105.10000000000002</v>
      </c>
      <c r="O13" s="32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17">
        <f>F14/106.8*100</f>
        <v>29217.602996254685</v>
      </c>
      <c r="E14" s="17"/>
      <c r="F14" s="17">
        <v>31204.4</v>
      </c>
      <c r="G14" s="17"/>
      <c r="H14" s="17">
        <f t="shared" si="1"/>
        <v>106.79999999999998</v>
      </c>
      <c r="I14" s="32" t="s">
        <v>10</v>
      </c>
      <c r="J14" s="17">
        <f>L14/107.7*100</f>
        <v>30130.176415970287</v>
      </c>
      <c r="K14" s="17"/>
      <c r="L14" s="17">
        <v>32450.2</v>
      </c>
      <c r="M14" s="17"/>
      <c r="N14" s="17">
        <f t="shared" si="3"/>
        <v>107.69999999999999</v>
      </c>
      <c r="O14" s="32" t="s">
        <v>10</v>
      </c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2018-10-15T08:57:09Z</cp:lastPrinted>
  <dcterms:created xsi:type="dcterms:W3CDTF">2004-03-01T05:53:33Z</dcterms:created>
  <dcterms:modified xsi:type="dcterms:W3CDTF">2019-07-15T13:36:49Z</dcterms:modified>
  <cp:category/>
  <cp:version/>
  <cp:contentType/>
  <cp:contentStatus/>
</cp:coreProperties>
</file>